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2"/>
  </bookViews>
  <sheets>
    <sheet name="核算表填报说明" sheetId="7" r:id="rId1"/>
    <sheet name="VOCs减排汇总表" sheetId="1" r:id="rId2"/>
    <sheet name="工艺过程源" sheetId="2" r:id="rId3"/>
    <sheet name="溶剂使用源" sheetId="3" r:id="rId4"/>
    <sheet name="固定燃烧源" sheetId="4" r:id="rId5"/>
    <sheet name="加油站" sheetId="6" r:id="rId6"/>
  </sheets>
  <calcPr calcId="144525"/>
</workbook>
</file>

<file path=xl/sharedStrings.xml><?xml version="1.0" encoding="utf-8"?>
<sst xmlns="http://schemas.openxmlformats.org/spreadsheetml/2006/main" count="158" uniqueCount="74">
  <si>
    <t>表格填报说明：</t>
  </si>
  <si>
    <r>
      <rPr>
        <sz val="11"/>
        <color theme="1"/>
        <rFont val="等线"/>
        <charset val="134"/>
        <scheme val="minor"/>
      </rPr>
      <t>1.严格按照表格格式填报，</t>
    </r>
    <r>
      <rPr>
        <sz val="11"/>
        <color rgb="FFFF0000"/>
        <rFont val="等线"/>
        <charset val="134"/>
        <scheme val="minor"/>
      </rPr>
      <t>不得擅自增减核算表格列的数量和调整列的内容。</t>
    </r>
  </si>
  <si>
    <t>2.若溶剂使用数量多于4种，则填报主要的4种溶剂即可。</t>
  </si>
  <si>
    <t>3.产品产量或溶剂使用量或燃料使用量只为排污工序或生产线形成的数量，同一企业不同减排工序或生产线应单独一行填报，不得合并填报。</t>
  </si>
  <si>
    <t>4.企业名称应用全称，不得用简称。</t>
  </si>
  <si>
    <t>5.行业名称填报原则上要与减排核算方法说明中有关行业名称保持一致。</t>
  </si>
  <si>
    <t>6.核算过程中排放量和削减量数据保留两位小数。</t>
  </si>
  <si>
    <t>7.为便于核算，产污系数要从核算方法说明中选取，若无法判断，则暂不填报，但需备注说明。</t>
  </si>
  <si>
    <t>8.溶剂使用有成份监测报告的，优先采用监测报告监测出的VOCs含量，但备注说明。</t>
  </si>
  <si>
    <t>9.减排措施描述要简明扼要。</t>
  </si>
  <si>
    <t>10.保留减排核算过程，不能直接填写排放量或削减量数据。</t>
  </si>
  <si>
    <t>2018年度挥发性有机物减排核算汇总表</t>
  </si>
  <si>
    <t>类型</t>
  </si>
  <si>
    <t>单位</t>
  </si>
  <si>
    <t>2015年</t>
  </si>
  <si>
    <t>2018年</t>
  </si>
  <si>
    <t xml:space="preserve">同比变化量 </t>
  </si>
  <si>
    <t>变化比例（%）</t>
  </si>
  <si>
    <t>备注</t>
  </si>
  <si>
    <t>VOCs排放总量</t>
  </si>
  <si>
    <t>吨</t>
  </si>
  <si>
    <t>工艺过程源</t>
  </si>
  <si>
    <t>溶剂使用源</t>
  </si>
  <si>
    <t>固定燃烧源</t>
  </si>
  <si>
    <t>加油站</t>
  </si>
  <si>
    <t>基本信息</t>
  </si>
  <si>
    <t>新增削减量（吨）</t>
  </si>
  <si>
    <t>序号</t>
  </si>
  <si>
    <t>省份</t>
  </si>
  <si>
    <t>市（州）</t>
  </si>
  <si>
    <t>县（区、市）</t>
  </si>
  <si>
    <t>企业名称</t>
  </si>
  <si>
    <t>所属行业名称</t>
  </si>
  <si>
    <t>产污工序或生产线名称</t>
  </si>
  <si>
    <t>主要产品名称</t>
  </si>
  <si>
    <t>VOCs污染治理工艺</t>
  </si>
  <si>
    <t>VOCs污染治理设施建设时间（年月（例2017年7月））</t>
  </si>
  <si>
    <t>主要产品产量（吨或千立方米）</t>
  </si>
  <si>
    <t>产污系数(kg/t或g/m3）</t>
  </si>
  <si>
    <t>VOCs综合去除效率（%）</t>
  </si>
  <si>
    <t>挥发性有机物（VOCs)排放量（吨）</t>
  </si>
  <si>
    <t>VOCs排放量（吨）</t>
  </si>
  <si>
    <r>
      <rPr>
        <sz val="11"/>
        <color theme="1"/>
        <rFont val="宋体"/>
        <charset val="134"/>
      </rPr>
      <t>四川省</t>
    </r>
  </si>
  <si>
    <t>XXX</t>
  </si>
  <si>
    <t>新增削减量</t>
  </si>
  <si>
    <t>VOCs治理工艺</t>
  </si>
  <si>
    <t>有机溶剂名称1</t>
  </si>
  <si>
    <t>有机溶剂名称2</t>
  </si>
  <si>
    <t>有机溶剂名称3</t>
  </si>
  <si>
    <t>有机溶剂名称4</t>
  </si>
  <si>
    <t>有机溶剂1使用量（吨）</t>
  </si>
  <si>
    <t>溶剂1产污系数（g/kg）</t>
  </si>
  <si>
    <t>有机溶剂2使用量（吨）</t>
  </si>
  <si>
    <t>溶剂2挥发性有机物产污系数（g/kg）</t>
  </si>
  <si>
    <t>有机溶剂3使用量（吨）</t>
  </si>
  <si>
    <t>溶剂3产污系数（g/kg）</t>
  </si>
  <si>
    <t>有机溶剂4使用量（吨）</t>
  </si>
  <si>
    <t>溶剂4产污系数（g/kg）</t>
  </si>
  <si>
    <t>挥发性有机物综合去除效率（%）</t>
  </si>
  <si>
    <t>溶剂2产污系数（g/kg）</t>
  </si>
  <si>
    <t>燃料名称1</t>
  </si>
  <si>
    <t>燃料1用量（吨或千立方米）</t>
  </si>
  <si>
    <t>燃料1产污系数（kg/t或g/m3）</t>
  </si>
  <si>
    <t>燃料名称2</t>
  </si>
  <si>
    <t>燃料2用量（吨或千立方米）</t>
  </si>
  <si>
    <t>燃料2产污系数（kg/t或g/m3）</t>
  </si>
  <si>
    <t>VOCS排放量（吨）</t>
  </si>
  <si>
    <t>加油站名称</t>
  </si>
  <si>
    <t>减排措施</t>
  </si>
  <si>
    <t>减排措施完成时间（年-月）</t>
  </si>
  <si>
    <t>汽油年吞吐量（吨）</t>
  </si>
  <si>
    <t>汽油加油VOCs排污系数（千克/吨）</t>
  </si>
  <si>
    <t>柴油年吞吐量（吨）</t>
  </si>
  <si>
    <t>柴油加油VOCs排污系数（千克/吨）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</si>
</sst>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37">
    <font>
      <sz val="11"/>
      <color theme="1"/>
      <name val="等线"/>
      <charset val="134"/>
      <scheme val="minor"/>
    </font>
    <font>
      <sz val="10"/>
      <color theme="1"/>
      <name val="等线"/>
      <charset val="134"/>
      <scheme val="minor"/>
    </font>
    <font>
      <sz val="11"/>
      <name val="黑体"/>
      <charset val="134"/>
    </font>
    <font>
      <sz val="10"/>
      <name val="黑体"/>
      <charset val="134"/>
    </font>
    <font>
      <sz val="11"/>
      <color theme="1"/>
      <name val="Times New Roman"/>
      <charset val="134"/>
    </font>
    <font>
      <b/>
      <sz val="10"/>
      <color theme="1"/>
      <name val="黑体"/>
      <charset val="134"/>
    </font>
    <font>
      <b/>
      <sz val="10"/>
      <name val="黑体"/>
      <charset val="134"/>
    </font>
    <font>
      <sz val="11"/>
      <color theme="1"/>
      <name val="黑体"/>
      <charset val="134"/>
    </font>
    <font>
      <sz val="14"/>
      <name val="黑体"/>
      <charset val="134"/>
    </font>
    <font>
      <sz val="10"/>
      <color indexed="8"/>
      <name val="宋体"/>
      <charset val="134"/>
    </font>
    <font>
      <sz val="10"/>
      <name val="宋体"/>
      <charset val="134"/>
    </font>
    <font>
      <sz val="10"/>
      <color indexed="8"/>
      <name val="Times New Roman"/>
      <charset val="134"/>
    </font>
    <font>
      <sz val="14"/>
      <color theme="1"/>
      <name val="黑体"/>
      <charset val="134"/>
    </font>
    <font>
      <b/>
      <sz val="18"/>
      <color theme="3"/>
      <name val="等线"/>
      <charset val="134"/>
      <scheme val="minor"/>
    </font>
    <font>
      <u/>
      <sz val="11"/>
      <color rgb="FF0000FF"/>
      <name val="等线"/>
      <charset val="0"/>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sz val="9"/>
      <name val="宋体"/>
      <charset val="134"/>
    </font>
    <font>
      <i/>
      <sz val="11"/>
      <color rgb="FF7F7F7F"/>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sz val="11"/>
      <color rgb="FFFA7D00"/>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indexed="8"/>
      <name val="宋体"/>
      <charset val="134"/>
    </font>
    <font>
      <sz val="12"/>
      <name val="宋体"/>
      <charset val="134"/>
    </font>
    <font>
      <sz val="11"/>
      <color theme="1"/>
      <name val="宋体"/>
      <charset val="134"/>
    </font>
    <font>
      <sz val="11"/>
      <color rgb="FFFF0000"/>
      <name val="等线"/>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0" fillId="3" borderId="8" applyNumberFormat="0" applyFont="0" applyAlignment="0" applyProtection="0">
      <alignment vertical="center"/>
    </xf>
    <xf numFmtId="0" fontId="18" fillId="1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18" fillId="16" borderId="0" applyNumberFormat="0" applyBorder="0" applyAlignment="0" applyProtection="0">
      <alignment vertical="center"/>
    </xf>
    <xf numFmtId="0" fontId="23" fillId="0" borderId="12" applyNumberFormat="0" applyFill="0" applyAlignment="0" applyProtection="0">
      <alignment vertical="center"/>
    </xf>
    <xf numFmtId="0" fontId="18" fillId="17" borderId="0" applyNumberFormat="0" applyBorder="0" applyAlignment="0" applyProtection="0">
      <alignment vertical="center"/>
    </xf>
    <xf numFmtId="0" fontId="28" fillId="18" borderId="13" applyNumberFormat="0" applyAlignment="0" applyProtection="0">
      <alignment vertical="center"/>
    </xf>
    <xf numFmtId="0" fontId="29" fillId="18" borderId="9" applyNumberFormat="0" applyAlignment="0" applyProtection="0">
      <alignment vertical="center"/>
    </xf>
    <xf numFmtId="0" fontId="30" fillId="19" borderId="14" applyNumberFormat="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25" fillId="0" borderId="10" applyNumberFormat="0" applyFill="0" applyAlignment="0" applyProtection="0">
      <alignment vertical="center"/>
    </xf>
    <xf numFmtId="0" fontId="31" fillId="0" borderId="15" applyNumberFormat="0" applyFill="0" applyAlignment="0" applyProtection="0">
      <alignment vertical="center"/>
    </xf>
    <xf numFmtId="0" fontId="32" fillId="23" borderId="0" applyNumberFormat="0" applyBorder="0" applyAlignment="0" applyProtection="0">
      <alignment vertical="center"/>
    </xf>
    <xf numFmtId="0" fontId="22" fillId="14" borderId="0" applyNumberFormat="0" applyBorder="0" applyAlignment="0" applyProtection="0">
      <alignment vertical="center"/>
    </xf>
    <xf numFmtId="0" fontId="15" fillId="6"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2" borderId="0" applyNumberFormat="0" applyBorder="0" applyAlignment="0" applyProtection="0">
      <alignment vertical="center"/>
    </xf>
    <xf numFmtId="0" fontId="15" fillId="9" borderId="0" applyNumberFormat="0" applyBorder="0" applyAlignment="0" applyProtection="0">
      <alignment vertical="center"/>
    </xf>
    <xf numFmtId="0" fontId="18" fillId="28" borderId="0" applyNumberFormat="0" applyBorder="0" applyAlignment="0" applyProtection="0">
      <alignment vertical="center"/>
    </xf>
    <xf numFmtId="0" fontId="18" fillId="13"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8" fillId="27" borderId="0" applyNumberFormat="0" applyBorder="0" applyAlignment="0" applyProtection="0">
      <alignment vertical="center"/>
    </xf>
    <xf numFmtId="0" fontId="15" fillId="4" borderId="0" applyNumberFormat="0" applyBorder="0" applyAlignment="0" applyProtection="0">
      <alignment vertical="center"/>
    </xf>
    <xf numFmtId="0" fontId="18" fillId="11"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33" fillId="0" borderId="0">
      <alignment vertical="center"/>
    </xf>
    <xf numFmtId="0" fontId="34" fillId="0" borderId="0">
      <alignment vertical="center"/>
    </xf>
  </cellStyleXfs>
  <cellXfs count="46">
    <xf numFmtId="0" fontId="0" fillId="0" borderId="0" xfId="0"/>
    <xf numFmtId="0" fontId="1" fillId="0" borderId="0" xfId="0" applyFont="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vertical="center" wrapText="1"/>
    </xf>
    <xf numFmtId="176" fontId="4" fillId="0" borderId="1" xfId="0" applyNumberFormat="1" applyFont="1" applyFill="1" applyBorder="1" applyAlignment="1">
      <alignment horizontal="right" vertical="center" wrapText="1"/>
    </xf>
    <xf numFmtId="176" fontId="0" fillId="0" borderId="0" xfId="0" applyNumberFormat="1"/>
    <xf numFmtId="0" fontId="3" fillId="0" borderId="2" xfId="0" applyFont="1" applyFill="1" applyBorder="1" applyAlignment="1">
      <alignment vertical="center" wrapText="1"/>
    </xf>
    <xf numFmtId="176" fontId="4" fillId="0" borderId="2" xfId="0" applyNumberFormat="1" applyFont="1" applyFill="1" applyBorder="1" applyAlignment="1">
      <alignment horizontal="right" vertical="center" wrapText="1"/>
    </xf>
    <xf numFmtId="176" fontId="1" fillId="0" borderId="1" xfId="0" applyNumberFormat="1" applyFont="1" applyBorder="1" applyAlignment="1">
      <alignment horizontal="right"/>
    </xf>
    <xf numFmtId="0" fontId="1" fillId="0" borderId="1" xfId="0" applyFont="1" applyBorder="1"/>
    <xf numFmtId="176" fontId="4" fillId="0" borderId="2" xfId="0" applyNumberFormat="1" applyFont="1" applyFill="1" applyBorder="1" applyAlignment="1">
      <alignment horizontal="center" vertical="center" wrapText="1"/>
    </xf>
    <xf numFmtId="0" fontId="5" fillId="0" borderId="0" xfId="0" applyFont="1"/>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1" xfId="0" applyFont="1" applyBorder="1" applyAlignment="1">
      <alignment horizontal="center"/>
    </xf>
    <xf numFmtId="2" fontId="4" fillId="0" borderId="1" xfId="0" applyNumberFormat="1" applyFont="1" applyBorder="1" applyAlignment="1">
      <alignment horizontal="right"/>
    </xf>
    <xf numFmtId="2" fontId="4" fillId="0" borderId="1" xfId="0" applyNumberFormat="1" applyFont="1" applyFill="1" applyBorder="1" applyAlignment="1">
      <alignment horizontal="right" vertical="center" wrapText="1"/>
    </xf>
    <xf numFmtId="2" fontId="0" fillId="0" borderId="0" xfId="0" applyNumberFormat="1"/>
    <xf numFmtId="2" fontId="0" fillId="0" borderId="1" xfId="0" applyNumberFormat="1" applyBorder="1" applyAlignment="1">
      <alignment horizontal="right"/>
    </xf>
    <xf numFmtId="0" fontId="0" fillId="0" borderId="1" xfId="0" applyBorder="1"/>
    <xf numFmtId="0" fontId="7" fillId="0" borderId="0" xfId="0" applyFont="1" applyAlignment="1">
      <alignment horizontal="center"/>
    </xf>
    <xf numFmtId="0" fontId="6" fillId="0" borderId="1" xfId="0" applyFont="1" applyFill="1" applyBorder="1" applyAlignment="1">
      <alignment horizontal="center" vertical="center" wrapText="1"/>
    </xf>
    <xf numFmtId="0" fontId="4" fillId="0" borderId="1" xfId="0" applyFont="1" applyBorder="1"/>
    <xf numFmtId="2" fontId="4" fillId="0" borderId="1" xfId="0" applyNumberFormat="1" applyFont="1" applyBorder="1"/>
    <xf numFmtId="0" fontId="3" fillId="0" borderId="6" xfId="0" applyFont="1" applyFill="1" applyBorder="1" applyAlignment="1">
      <alignment horizontal="center" vertical="center" wrapText="1"/>
    </xf>
    <xf numFmtId="2" fontId="0" fillId="0" borderId="1" xfId="0" applyNumberFormat="1" applyBorder="1"/>
    <xf numFmtId="176" fontId="4" fillId="0" borderId="1" xfId="0" applyNumberFormat="1" applyFont="1" applyBorder="1" applyAlignment="1">
      <alignment horizontal="center"/>
    </xf>
    <xf numFmtId="176" fontId="8" fillId="2" borderId="4" xfId="51" applyNumberFormat="1" applyFont="1" applyFill="1" applyBorder="1" applyAlignment="1">
      <alignment horizontal="center" vertical="center" wrapText="1"/>
    </xf>
    <xf numFmtId="176" fontId="3" fillId="2" borderId="1" xfId="51" applyNumberFormat="1" applyFont="1" applyFill="1" applyBorder="1" applyAlignment="1">
      <alignment horizontal="center" vertical="center" wrapText="1"/>
    </xf>
    <xf numFmtId="0" fontId="3" fillId="2" borderId="1" xfId="51" applyFont="1" applyFill="1" applyBorder="1" applyAlignment="1">
      <alignment horizontal="center" vertical="center" wrapText="1"/>
    </xf>
    <xf numFmtId="176" fontId="9" fillId="2" borderId="1" xfId="50" applyNumberFormat="1" applyFont="1" applyFill="1" applyBorder="1" applyAlignment="1">
      <alignment horizontal="center" vertical="center" wrapText="1"/>
    </xf>
    <xf numFmtId="176" fontId="10" fillId="2" borderId="1" xfId="51" applyNumberFormat="1" applyFont="1" applyFill="1" applyBorder="1" applyAlignment="1">
      <alignment horizontal="center" vertical="center" wrapText="1"/>
    </xf>
    <xf numFmtId="0" fontId="10" fillId="2" borderId="1" xfId="51" applyFont="1" applyFill="1" applyBorder="1" applyAlignment="1">
      <alignment vertical="center" wrapText="1"/>
    </xf>
    <xf numFmtId="176" fontId="10" fillId="2" borderId="1" xfId="12" applyNumberFormat="1" applyFont="1" applyFill="1" applyBorder="1" applyAlignment="1" applyProtection="1">
      <alignment horizontal="center" vertical="center" wrapText="1"/>
    </xf>
    <xf numFmtId="176" fontId="10" fillId="2" borderId="7" xfId="12" applyNumberFormat="1" applyFont="1" applyFill="1" applyBorder="1" applyAlignment="1" applyProtection="1">
      <alignment horizontal="center" vertical="center" wrapText="1"/>
    </xf>
    <xf numFmtId="176" fontId="11" fillId="2" borderId="1" xfId="50" applyNumberFormat="1" applyFont="1" applyFill="1" applyBorder="1" applyAlignment="1" applyProtection="1">
      <alignment horizontal="left" vertical="center"/>
    </xf>
    <xf numFmtId="176" fontId="9" fillId="2" borderId="1" xfId="51" applyNumberFormat="1" applyFont="1" applyFill="1" applyBorder="1" applyAlignment="1">
      <alignment horizontal="center" vertical="center" wrapText="1"/>
    </xf>
    <xf numFmtId="0" fontId="12" fillId="0" borderId="0" xfId="0" applyFo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表1汇总_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0 10 2" xfId="50"/>
    <cellStyle name="常规_表1汇总"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12"/>
  <sheetViews>
    <sheetView workbookViewId="0">
      <selection activeCell="B13" sqref="B13"/>
    </sheetView>
  </sheetViews>
  <sheetFormatPr defaultColWidth="9" defaultRowHeight="13.5" outlineLevelCol="1"/>
  <sheetData>
    <row r="2" ht="20.1" customHeight="1" spans="2:2">
      <c r="B2" s="45" t="s">
        <v>0</v>
      </c>
    </row>
    <row r="3" ht="20.1" customHeight="1" spans="2:2">
      <c r="B3" t="s">
        <v>1</v>
      </c>
    </row>
    <row r="4" ht="20.1" customHeight="1" spans="2:2">
      <c r="B4" t="s">
        <v>2</v>
      </c>
    </row>
    <row r="5" ht="20.1" customHeight="1" spans="2:2">
      <c r="B5" t="s">
        <v>3</v>
      </c>
    </row>
    <row r="6" ht="20.1" customHeight="1" spans="2:2">
      <c r="B6" t="s">
        <v>4</v>
      </c>
    </row>
    <row r="7" ht="20.1" customHeight="1" spans="2:2">
      <c r="B7" t="s">
        <v>5</v>
      </c>
    </row>
    <row r="8" ht="20.1" customHeight="1" spans="2:2">
      <c r="B8" t="s">
        <v>6</v>
      </c>
    </row>
    <row r="9" ht="20.1" customHeight="1" spans="2:2">
      <c r="B9" t="s">
        <v>7</v>
      </c>
    </row>
    <row r="10" ht="20.1" customHeight="1" spans="2:2">
      <c r="B10" t="s">
        <v>8</v>
      </c>
    </row>
    <row r="11" spans="2:2">
      <c r="B11" t="s">
        <v>9</v>
      </c>
    </row>
    <row r="12" spans="2:2">
      <c r="B12" t="s">
        <v>10</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8"/>
  <sheetViews>
    <sheetView workbookViewId="0">
      <selection activeCell="K6" sqref="K6"/>
    </sheetView>
  </sheetViews>
  <sheetFormatPr defaultColWidth="9" defaultRowHeight="13.5" outlineLevelRow="7" outlineLevelCol="6"/>
  <cols>
    <col min="1" max="1" width="15.5" customWidth="1"/>
    <col min="2" max="2" width="14.25" customWidth="1"/>
  </cols>
  <sheetData>
    <row r="2" ht="18.75" spans="1:7">
      <c r="A2" s="35" t="s">
        <v>11</v>
      </c>
      <c r="B2" s="35"/>
      <c r="C2" s="35"/>
      <c r="D2" s="35"/>
      <c r="E2" s="35"/>
      <c r="F2" s="35"/>
      <c r="G2" s="35"/>
    </row>
    <row r="3" ht="33.4" customHeight="1" spans="1:7">
      <c r="A3" s="36" t="s">
        <v>12</v>
      </c>
      <c r="B3" s="36" t="s">
        <v>13</v>
      </c>
      <c r="C3" s="36" t="s">
        <v>14</v>
      </c>
      <c r="D3" s="36" t="s">
        <v>15</v>
      </c>
      <c r="E3" s="36" t="s">
        <v>16</v>
      </c>
      <c r="F3" s="36" t="s">
        <v>17</v>
      </c>
      <c r="G3" s="37" t="s">
        <v>18</v>
      </c>
    </row>
    <row r="4" ht="20.1" customHeight="1" spans="1:7">
      <c r="A4" s="38" t="s">
        <v>19</v>
      </c>
      <c r="B4" s="39" t="s">
        <v>20</v>
      </c>
      <c r="C4" s="39">
        <f>SUM(C5:C8)</f>
        <v>0</v>
      </c>
      <c r="D4" s="39">
        <f>SUM(D5:D8)</f>
        <v>0</v>
      </c>
      <c r="E4" s="39">
        <f>C4-D4</f>
        <v>0</v>
      </c>
      <c r="F4" s="39"/>
      <c r="G4" s="40"/>
    </row>
    <row r="5" ht="20.1" customHeight="1" spans="1:7">
      <c r="A5" s="39" t="s">
        <v>21</v>
      </c>
      <c r="B5" s="39" t="s">
        <v>20</v>
      </c>
      <c r="C5" s="41">
        <f>工艺过程源!N6</f>
        <v>0</v>
      </c>
      <c r="D5" s="39">
        <f>工艺过程源!R6</f>
        <v>0</v>
      </c>
      <c r="E5" s="39">
        <f t="shared" ref="E5:E8" si="0">C5-D5</f>
        <v>0</v>
      </c>
      <c r="F5" s="39"/>
      <c r="G5" s="40"/>
    </row>
    <row r="6" ht="20.1" customHeight="1" spans="1:7">
      <c r="A6" s="39" t="s">
        <v>22</v>
      </c>
      <c r="B6" s="39" t="s">
        <v>20</v>
      </c>
      <c r="C6" s="42">
        <f>溶剂使用源!V6</f>
        <v>0</v>
      </c>
      <c r="D6" s="39">
        <f>工艺过程源!R6</f>
        <v>0</v>
      </c>
      <c r="E6" s="39">
        <f t="shared" si="0"/>
        <v>0</v>
      </c>
      <c r="F6" s="39"/>
      <c r="G6" s="43"/>
    </row>
    <row r="7" ht="20.1" customHeight="1" spans="1:7">
      <c r="A7" s="39" t="s">
        <v>23</v>
      </c>
      <c r="B7" s="39" t="s">
        <v>20</v>
      </c>
      <c r="C7" s="42">
        <f>固定燃烧源!N6</f>
        <v>0</v>
      </c>
      <c r="D7" s="39">
        <f>固定燃烧源!U6</f>
        <v>0</v>
      </c>
      <c r="E7" s="39">
        <f t="shared" si="0"/>
        <v>0</v>
      </c>
      <c r="F7" s="39"/>
      <c r="G7" s="43"/>
    </row>
    <row r="8" ht="20.1" customHeight="1" spans="1:7">
      <c r="A8" s="39" t="s">
        <v>24</v>
      </c>
      <c r="B8" s="39" t="s">
        <v>20</v>
      </c>
      <c r="C8" s="44">
        <f>加油站!L6</f>
        <v>0</v>
      </c>
      <c r="D8" s="39">
        <f>加油站!Q6</f>
        <v>0</v>
      </c>
      <c r="E8" s="39">
        <f t="shared" si="0"/>
        <v>0</v>
      </c>
      <c r="F8" s="39"/>
      <c r="G8" s="40"/>
    </row>
  </sheetData>
  <mergeCells count="1">
    <mergeCell ref="A2:G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tabSelected="1" topLeftCell="D1" workbookViewId="0">
      <selection activeCell="H14" sqref="H14"/>
    </sheetView>
  </sheetViews>
  <sheetFormatPr defaultColWidth="9" defaultRowHeight="13.5" outlineLevelRow="5"/>
  <cols>
    <col min="5" max="5" width="20.875" customWidth="1"/>
    <col min="10" max="11" width="11.25" customWidth="1"/>
    <col min="13" max="13" width="11.5" customWidth="1"/>
    <col min="14" max="14" width="11.75" customWidth="1"/>
    <col min="17" max="17" width="12.375" customWidth="1"/>
  </cols>
  <sheetData>
    <row r="1" ht="24.2" customHeight="1" spans="1:20">
      <c r="A1" s="19" t="s">
        <v>25</v>
      </c>
      <c r="B1" s="20"/>
      <c r="C1" s="20"/>
      <c r="D1" s="20"/>
      <c r="E1" s="20"/>
      <c r="F1" s="20"/>
      <c r="G1" s="20"/>
      <c r="H1" s="20"/>
      <c r="I1" s="20"/>
      <c r="J1" s="21"/>
      <c r="K1" s="20"/>
      <c r="L1" s="20" t="s">
        <v>14</v>
      </c>
      <c r="M1" s="20"/>
      <c r="N1" s="21"/>
      <c r="O1" s="29" t="s">
        <v>15</v>
      </c>
      <c r="P1" s="29"/>
      <c r="Q1" s="29"/>
      <c r="R1" s="29"/>
      <c r="S1" s="4" t="s">
        <v>26</v>
      </c>
      <c r="T1" s="4" t="s">
        <v>18</v>
      </c>
    </row>
    <row r="2" ht="65.1" customHeight="1" spans="1:20">
      <c r="A2" s="4" t="s">
        <v>27</v>
      </c>
      <c r="B2" s="4" t="s">
        <v>28</v>
      </c>
      <c r="C2" s="4" t="s">
        <v>29</v>
      </c>
      <c r="D2" s="4" t="s">
        <v>30</v>
      </c>
      <c r="E2" s="4" t="s">
        <v>31</v>
      </c>
      <c r="F2" s="4" t="s">
        <v>32</v>
      </c>
      <c r="G2" s="4" t="s">
        <v>33</v>
      </c>
      <c r="H2" s="4" t="s">
        <v>34</v>
      </c>
      <c r="I2" s="4" t="s">
        <v>35</v>
      </c>
      <c r="J2" s="5" t="s">
        <v>36</v>
      </c>
      <c r="K2" s="5" t="s">
        <v>37</v>
      </c>
      <c r="L2" s="5" t="s">
        <v>38</v>
      </c>
      <c r="M2" s="4" t="s">
        <v>39</v>
      </c>
      <c r="N2" s="5" t="s">
        <v>40</v>
      </c>
      <c r="O2" s="5" t="s">
        <v>37</v>
      </c>
      <c r="P2" s="5" t="s">
        <v>38</v>
      </c>
      <c r="Q2" s="4" t="s">
        <v>39</v>
      </c>
      <c r="R2" s="5" t="s">
        <v>41</v>
      </c>
      <c r="S2" s="4"/>
      <c r="T2" s="4"/>
    </row>
    <row r="3" ht="15" spans="1:20">
      <c r="A3" s="7">
        <v>1</v>
      </c>
      <c r="B3" s="8" t="s">
        <v>42</v>
      </c>
      <c r="C3" s="8"/>
      <c r="D3" s="8"/>
      <c r="E3" s="8" t="s">
        <v>43</v>
      </c>
      <c r="F3" s="8"/>
      <c r="G3" s="8"/>
      <c r="H3" s="8"/>
      <c r="I3" s="8"/>
      <c r="J3" s="8"/>
      <c r="K3" s="8"/>
      <c r="L3" s="22"/>
      <c r="M3" s="34"/>
      <c r="N3" s="23">
        <f>(1-M3/100)*K3*L3/1000</f>
        <v>0</v>
      </c>
      <c r="O3" s="23"/>
      <c r="P3" s="23"/>
      <c r="Q3" s="23"/>
      <c r="R3" s="23">
        <f>O3*P3/1000*(1-Q3/100)</f>
        <v>0</v>
      </c>
      <c r="S3" s="23">
        <f>N3-R3</f>
        <v>0</v>
      </c>
      <c r="T3" s="27"/>
    </row>
    <row r="4" ht="15" spans="1:20">
      <c r="A4" s="7">
        <v>2</v>
      </c>
      <c r="B4" s="8" t="s">
        <v>42</v>
      </c>
      <c r="C4" s="8"/>
      <c r="D4" s="8"/>
      <c r="E4" s="8" t="s">
        <v>43</v>
      </c>
      <c r="F4" s="8"/>
      <c r="G4" s="8"/>
      <c r="H4" s="8"/>
      <c r="I4" s="8"/>
      <c r="J4" s="8"/>
      <c r="K4" s="8"/>
      <c r="L4" s="22"/>
      <c r="M4" s="34"/>
      <c r="N4" s="22"/>
      <c r="O4" s="22"/>
      <c r="P4" s="22"/>
      <c r="Q4" s="22"/>
      <c r="R4" s="22"/>
      <c r="S4" s="22"/>
      <c r="T4" s="27"/>
    </row>
    <row r="5" ht="15" spans="1:20">
      <c r="A5" s="7">
        <v>3</v>
      </c>
      <c r="B5" s="8" t="s">
        <v>42</v>
      </c>
      <c r="C5" s="8"/>
      <c r="D5" s="8"/>
      <c r="E5" s="8" t="s">
        <v>43</v>
      </c>
      <c r="F5" s="8"/>
      <c r="G5" s="8"/>
      <c r="H5" s="8"/>
      <c r="I5" s="8"/>
      <c r="J5" s="8"/>
      <c r="K5" s="8"/>
      <c r="L5" s="22"/>
      <c r="M5" s="34"/>
      <c r="N5" s="22"/>
      <c r="O5" s="22"/>
      <c r="P5" s="22"/>
      <c r="Q5" s="22"/>
      <c r="R5" s="22"/>
      <c r="S5" s="22"/>
      <c r="T5" s="27"/>
    </row>
    <row r="6" spans="14:19">
      <c r="N6" s="25">
        <f>SUM(N3:N5)</f>
        <v>0</v>
      </c>
      <c r="R6" s="25">
        <f>SUM(R3:R5)</f>
        <v>0</v>
      </c>
      <c r="S6" s="25">
        <f>SUM(S3:S5)</f>
        <v>0</v>
      </c>
    </row>
  </sheetData>
  <mergeCells count="5">
    <mergeCell ref="A1:J1"/>
    <mergeCell ref="L1:N1"/>
    <mergeCell ref="O1:R1"/>
    <mergeCell ref="S1:S2"/>
    <mergeCell ref="T1:T2"/>
  </mergeCells>
  <pageMargins left="0.7" right="0.7" top="0.75" bottom="0.75" header="0.3" footer="0.3"/>
  <pageSetup paperSize="8" scale="9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6"/>
  <sheetViews>
    <sheetView workbookViewId="0">
      <selection activeCell="X2" sqref="X2"/>
    </sheetView>
  </sheetViews>
  <sheetFormatPr defaultColWidth="9" defaultRowHeight="13.5" outlineLevelRow="5"/>
  <sheetData>
    <row r="1" ht="30.75" customHeight="1" spans="1:34">
      <c r="A1" s="29" t="s">
        <v>25</v>
      </c>
      <c r="B1" s="29"/>
      <c r="C1" s="29"/>
      <c r="D1" s="29"/>
      <c r="E1" s="29"/>
      <c r="F1" s="29"/>
      <c r="G1" s="29"/>
      <c r="H1" s="29"/>
      <c r="I1" s="29"/>
      <c r="J1" s="29"/>
      <c r="K1" s="29"/>
      <c r="L1" s="29"/>
      <c r="M1" s="19" t="s">
        <v>14</v>
      </c>
      <c r="N1" s="20"/>
      <c r="O1" s="20"/>
      <c r="P1" s="20"/>
      <c r="Q1" s="20"/>
      <c r="R1" s="20"/>
      <c r="S1" s="20"/>
      <c r="T1" s="20"/>
      <c r="U1" s="20"/>
      <c r="V1" s="20"/>
      <c r="W1" s="19" t="s">
        <v>15</v>
      </c>
      <c r="X1" s="20"/>
      <c r="Y1" s="20"/>
      <c r="Z1" s="20"/>
      <c r="AA1" s="20"/>
      <c r="AB1" s="20"/>
      <c r="AC1" s="20"/>
      <c r="AD1" s="20"/>
      <c r="AE1" s="20"/>
      <c r="AF1" s="20"/>
      <c r="AG1" s="4" t="s">
        <v>44</v>
      </c>
      <c r="AH1" s="5" t="s">
        <v>18</v>
      </c>
    </row>
    <row r="2" s="28" customFormat="1" ht="68.85" customHeight="1" spans="1:34">
      <c r="A2" s="4" t="s">
        <v>27</v>
      </c>
      <c r="B2" s="4" t="s">
        <v>28</v>
      </c>
      <c r="C2" s="4" t="s">
        <v>29</v>
      </c>
      <c r="D2" s="4" t="s">
        <v>30</v>
      </c>
      <c r="E2" s="4" t="s">
        <v>31</v>
      </c>
      <c r="F2" s="4" t="s">
        <v>32</v>
      </c>
      <c r="G2" s="4" t="s">
        <v>33</v>
      </c>
      <c r="H2" s="5" t="s">
        <v>45</v>
      </c>
      <c r="I2" s="5" t="s">
        <v>46</v>
      </c>
      <c r="J2" s="5" t="s">
        <v>47</v>
      </c>
      <c r="K2" s="5" t="s">
        <v>48</v>
      </c>
      <c r="L2" s="5" t="s">
        <v>49</v>
      </c>
      <c r="M2" s="4" t="s">
        <v>50</v>
      </c>
      <c r="N2" s="4" t="s">
        <v>51</v>
      </c>
      <c r="O2" s="4" t="s">
        <v>52</v>
      </c>
      <c r="P2" s="4" t="s">
        <v>53</v>
      </c>
      <c r="Q2" s="4" t="s">
        <v>54</v>
      </c>
      <c r="R2" s="4" t="s">
        <v>55</v>
      </c>
      <c r="S2" s="4" t="s">
        <v>56</v>
      </c>
      <c r="T2" s="4" t="s">
        <v>57</v>
      </c>
      <c r="U2" s="4" t="s">
        <v>58</v>
      </c>
      <c r="V2" s="4" t="s">
        <v>41</v>
      </c>
      <c r="W2" s="4" t="s">
        <v>50</v>
      </c>
      <c r="X2" s="4" t="s">
        <v>51</v>
      </c>
      <c r="Y2" s="4" t="s">
        <v>52</v>
      </c>
      <c r="Z2" s="4" t="s">
        <v>59</v>
      </c>
      <c r="AA2" s="4" t="s">
        <v>54</v>
      </c>
      <c r="AB2" s="4" t="s">
        <v>55</v>
      </c>
      <c r="AC2" s="4" t="s">
        <v>56</v>
      </c>
      <c r="AD2" s="4" t="s">
        <v>57</v>
      </c>
      <c r="AE2" s="4" t="s">
        <v>39</v>
      </c>
      <c r="AF2" s="4" t="s">
        <v>41</v>
      </c>
      <c r="AG2" s="4"/>
      <c r="AH2" s="32"/>
    </row>
    <row r="3" ht="15" spans="1:34">
      <c r="A3" s="7">
        <f t="shared" ref="A3:A5" si="0">ROW()-3</f>
        <v>0</v>
      </c>
      <c r="B3" s="8" t="s">
        <v>42</v>
      </c>
      <c r="C3" s="8"/>
      <c r="D3" s="8"/>
      <c r="E3" s="8" t="s">
        <v>43</v>
      </c>
      <c r="F3" s="8"/>
      <c r="G3" s="8"/>
      <c r="H3" s="8"/>
      <c r="I3" s="8"/>
      <c r="J3" s="8"/>
      <c r="K3" s="8"/>
      <c r="L3" s="8"/>
      <c r="M3" s="30"/>
      <c r="N3" s="30"/>
      <c r="O3" s="30"/>
      <c r="P3" s="30"/>
      <c r="Q3" s="30"/>
      <c r="R3" s="30"/>
      <c r="S3" s="30"/>
      <c r="T3" s="30"/>
      <c r="U3" s="30"/>
      <c r="V3" s="31">
        <f>(M39*N3/1000+O3*P3/1000+Q3*R3/1000+S3*T3/1000)*(1-U3/100)</f>
        <v>0</v>
      </c>
      <c r="W3" s="30"/>
      <c r="X3" s="30"/>
      <c r="Y3" s="30"/>
      <c r="Z3" s="30"/>
      <c r="AA3" s="30"/>
      <c r="AB3" s="30"/>
      <c r="AC3" s="30"/>
      <c r="AD3" s="30"/>
      <c r="AE3" s="30"/>
      <c r="AF3" s="31">
        <f>(W3*X3/1000+Y3*Z3/1000+AA3*AB3/1000+AC3*AD3/1000)*(1-AE3/100)</f>
        <v>0</v>
      </c>
      <c r="AG3" s="33">
        <f>V3-AF3</f>
        <v>0</v>
      </c>
      <c r="AH3" s="27"/>
    </row>
    <row r="4" ht="15" spans="1:34">
      <c r="A4" s="7">
        <f t="shared" si="0"/>
        <v>1</v>
      </c>
      <c r="B4" s="8" t="s">
        <v>42</v>
      </c>
      <c r="C4" s="8"/>
      <c r="D4" s="8"/>
      <c r="E4" s="8" t="s">
        <v>43</v>
      </c>
      <c r="F4" s="8"/>
      <c r="G4" s="8"/>
      <c r="H4" s="8"/>
      <c r="I4" s="8"/>
      <c r="J4" s="8"/>
      <c r="K4" s="8"/>
      <c r="L4" s="8"/>
      <c r="M4" s="30"/>
      <c r="N4" s="30"/>
      <c r="O4" s="30"/>
      <c r="P4" s="30"/>
      <c r="Q4" s="30"/>
      <c r="R4" s="30"/>
      <c r="S4" s="30"/>
      <c r="T4" s="30"/>
      <c r="U4" s="30"/>
      <c r="V4" s="30"/>
      <c r="W4" s="30"/>
      <c r="X4" s="30"/>
      <c r="Y4" s="30"/>
      <c r="Z4" s="30"/>
      <c r="AA4" s="30"/>
      <c r="AB4" s="30"/>
      <c r="AC4" s="30"/>
      <c r="AD4" s="30"/>
      <c r="AE4" s="30"/>
      <c r="AF4" s="31"/>
      <c r="AG4" s="33"/>
      <c r="AH4" s="27"/>
    </row>
    <row r="5" ht="15" spans="1:34">
      <c r="A5" s="7">
        <f t="shared" si="0"/>
        <v>2</v>
      </c>
      <c r="B5" s="8" t="s">
        <v>42</v>
      </c>
      <c r="C5" s="8"/>
      <c r="D5" s="8"/>
      <c r="E5" s="8" t="s">
        <v>43</v>
      </c>
      <c r="F5" s="8"/>
      <c r="G5" s="8"/>
      <c r="H5" s="8"/>
      <c r="I5" s="8"/>
      <c r="J5" s="8"/>
      <c r="K5" s="8"/>
      <c r="L5" s="8"/>
      <c r="M5" s="30"/>
      <c r="N5" s="30"/>
      <c r="O5" s="30"/>
      <c r="P5" s="30"/>
      <c r="Q5" s="30"/>
      <c r="R5" s="30"/>
      <c r="S5" s="30"/>
      <c r="T5" s="30"/>
      <c r="U5" s="30"/>
      <c r="V5" s="30"/>
      <c r="W5" s="30"/>
      <c r="X5" s="30"/>
      <c r="Y5" s="30"/>
      <c r="Z5" s="30"/>
      <c r="AA5" s="30"/>
      <c r="AB5" s="30"/>
      <c r="AC5" s="30"/>
      <c r="AD5" s="30"/>
      <c r="AE5" s="30"/>
      <c r="AF5" s="31"/>
      <c r="AG5" s="33"/>
      <c r="AH5" s="27"/>
    </row>
    <row r="6" spans="22:33">
      <c r="V6" s="25">
        <f>SUM(V3:V5)</f>
        <v>0</v>
      </c>
      <c r="AF6" s="25">
        <f>SUM(AF3:AF5)</f>
        <v>0</v>
      </c>
      <c r="AG6" s="25">
        <f>SUM(AG3:AG5)</f>
        <v>0</v>
      </c>
    </row>
  </sheetData>
  <mergeCells count="5">
    <mergeCell ref="A1:L1"/>
    <mergeCell ref="M1:V1"/>
    <mergeCell ref="W1:AF1"/>
    <mergeCell ref="AG1:AG2"/>
    <mergeCell ref="AH1:AH2"/>
  </mergeCells>
  <pageMargins left="0.7" right="0.7" top="0.75" bottom="0.75" header="0.3" footer="0.3"/>
  <pageSetup paperSize="8" scale="6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
  <sheetViews>
    <sheetView workbookViewId="0">
      <selection activeCell="I3" sqref="I3"/>
    </sheetView>
  </sheetViews>
  <sheetFormatPr defaultColWidth="9" defaultRowHeight="13.5" outlineLevelRow="5"/>
  <sheetData>
    <row r="1" s="1" customFormat="1" ht="26.25" customHeight="1" spans="1:23">
      <c r="A1" s="19" t="s">
        <v>25</v>
      </c>
      <c r="B1" s="20"/>
      <c r="C1" s="20"/>
      <c r="D1" s="20"/>
      <c r="E1" s="20"/>
      <c r="F1" s="20"/>
      <c r="G1" s="21"/>
      <c r="H1" s="19" t="s">
        <v>14</v>
      </c>
      <c r="I1" s="20"/>
      <c r="J1" s="20"/>
      <c r="K1" s="20"/>
      <c r="L1" s="20"/>
      <c r="M1" s="20"/>
      <c r="N1" s="21"/>
      <c r="O1" s="19" t="s">
        <v>15</v>
      </c>
      <c r="P1" s="20"/>
      <c r="Q1" s="20"/>
      <c r="R1" s="20"/>
      <c r="S1" s="20"/>
      <c r="T1" s="20"/>
      <c r="U1" s="21"/>
      <c r="V1" s="2" t="s">
        <v>26</v>
      </c>
      <c r="W1" s="2" t="s">
        <v>18</v>
      </c>
    </row>
    <row r="2" s="18" customFormat="1" ht="68.1" customHeight="1" spans="1:23">
      <c r="A2" s="4" t="s">
        <v>27</v>
      </c>
      <c r="B2" s="4" t="s">
        <v>28</v>
      </c>
      <c r="C2" s="4" t="s">
        <v>29</v>
      </c>
      <c r="D2" s="4" t="s">
        <v>30</v>
      </c>
      <c r="E2" s="4" t="s">
        <v>31</v>
      </c>
      <c r="F2" s="4" t="s">
        <v>32</v>
      </c>
      <c r="G2" s="5" t="s">
        <v>33</v>
      </c>
      <c r="H2" s="4" t="s">
        <v>60</v>
      </c>
      <c r="I2" s="5" t="s">
        <v>61</v>
      </c>
      <c r="J2" s="5" t="s">
        <v>62</v>
      </c>
      <c r="K2" s="4" t="s">
        <v>63</v>
      </c>
      <c r="L2" s="5" t="s">
        <v>64</v>
      </c>
      <c r="M2" s="5" t="s">
        <v>65</v>
      </c>
      <c r="N2" s="5" t="s">
        <v>66</v>
      </c>
      <c r="O2" s="4" t="s">
        <v>60</v>
      </c>
      <c r="P2" s="5" t="s">
        <v>61</v>
      </c>
      <c r="Q2" s="5" t="s">
        <v>62</v>
      </c>
      <c r="R2" s="4" t="s">
        <v>63</v>
      </c>
      <c r="S2" s="5" t="s">
        <v>64</v>
      </c>
      <c r="T2" s="5" t="s">
        <v>65</v>
      </c>
      <c r="U2" s="5" t="s">
        <v>41</v>
      </c>
      <c r="V2" s="2"/>
      <c r="W2" s="2"/>
    </row>
    <row r="3" ht="15" spans="1:23">
      <c r="A3" s="7">
        <f t="shared" ref="A3:A5" si="0">ROW()-3</f>
        <v>0</v>
      </c>
      <c r="B3" s="8" t="s">
        <v>42</v>
      </c>
      <c r="C3" s="8"/>
      <c r="D3" s="8"/>
      <c r="E3" s="8" t="s">
        <v>43</v>
      </c>
      <c r="F3" s="8"/>
      <c r="G3" s="8"/>
      <c r="H3" s="8"/>
      <c r="I3" s="22"/>
      <c r="J3" s="22"/>
      <c r="K3" s="22"/>
      <c r="L3" s="22"/>
      <c r="M3" s="22"/>
      <c r="N3" s="23">
        <f>(I3*J3+M3*L3)/1000</f>
        <v>0</v>
      </c>
      <c r="O3" s="24"/>
      <c r="P3" s="23"/>
      <c r="Q3" s="23"/>
      <c r="R3" s="23"/>
      <c r="S3" s="23"/>
      <c r="T3" s="23"/>
      <c r="U3" s="23">
        <f>(P3*Q3+T3*S3)/1000</f>
        <v>0</v>
      </c>
      <c r="V3" s="26">
        <f>N3-U3</f>
        <v>0</v>
      </c>
      <c r="W3" s="27"/>
    </row>
    <row r="4" ht="15" spans="1:23">
      <c r="A4" s="7">
        <f t="shared" si="0"/>
        <v>1</v>
      </c>
      <c r="B4" s="8" t="s">
        <v>42</v>
      </c>
      <c r="C4" s="8"/>
      <c r="D4" s="8"/>
      <c r="E4" s="8" t="s">
        <v>43</v>
      </c>
      <c r="F4" s="8"/>
      <c r="G4" s="8"/>
      <c r="H4" s="8"/>
      <c r="I4" s="22"/>
      <c r="J4" s="22"/>
      <c r="K4" s="22"/>
      <c r="L4" s="22"/>
      <c r="M4" s="22"/>
      <c r="N4" s="22"/>
      <c r="O4" s="8"/>
      <c r="P4" s="22"/>
      <c r="Q4" s="22"/>
      <c r="R4" s="22"/>
      <c r="S4" s="22"/>
      <c r="T4" s="22"/>
      <c r="U4" s="22"/>
      <c r="V4" s="27"/>
      <c r="W4" s="27"/>
    </row>
    <row r="5" ht="15" spans="1:23">
      <c r="A5" s="7">
        <f t="shared" si="0"/>
        <v>2</v>
      </c>
      <c r="B5" s="8" t="s">
        <v>42</v>
      </c>
      <c r="C5" s="8"/>
      <c r="D5" s="8"/>
      <c r="E5" s="8" t="s">
        <v>43</v>
      </c>
      <c r="F5" s="8"/>
      <c r="G5" s="8"/>
      <c r="H5" s="8"/>
      <c r="I5" s="22"/>
      <c r="J5" s="22"/>
      <c r="K5" s="22"/>
      <c r="L5" s="22"/>
      <c r="M5" s="22"/>
      <c r="N5" s="22"/>
      <c r="O5" s="8"/>
      <c r="P5" s="22"/>
      <c r="Q5" s="22"/>
      <c r="R5" s="22"/>
      <c r="S5" s="22"/>
      <c r="T5" s="22"/>
      <c r="U5" s="22"/>
      <c r="V5" s="27"/>
      <c r="W5" s="27"/>
    </row>
    <row r="6" spans="14:22">
      <c r="N6" s="25">
        <f>SUM(N3:N5)</f>
        <v>0</v>
      </c>
      <c r="U6" s="25">
        <f>SUM(U3:U5)</f>
        <v>0</v>
      </c>
      <c r="V6" s="25">
        <f>SUM(V3:V5)</f>
        <v>0</v>
      </c>
    </row>
  </sheetData>
  <mergeCells count="5">
    <mergeCell ref="A1:G1"/>
    <mergeCell ref="H1:N1"/>
    <mergeCell ref="O1:U1"/>
    <mergeCell ref="V1:V2"/>
    <mergeCell ref="W1:W2"/>
  </mergeCells>
  <pageMargins left="0.7" right="0.7" top="0.75" bottom="0.75" header="0.3" footer="0.3"/>
  <pageSetup paperSize="8" scale="9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workbookViewId="0">
      <selection activeCell="H11" sqref="H11"/>
    </sheetView>
  </sheetViews>
  <sheetFormatPr defaultColWidth="9" defaultRowHeight="13.5" outlineLevelRow="5"/>
  <cols>
    <col min="7" max="7" width="11.75" customWidth="1"/>
    <col min="13" max="13" width="10.125" customWidth="1"/>
  </cols>
  <sheetData>
    <row r="1" ht="36" customHeight="1" spans="1:19">
      <c r="A1" s="2" t="s">
        <v>25</v>
      </c>
      <c r="B1" s="2"/>
      <c r="C1" s="2"/>
      <c r="D1" s="2"/>
      <c r="E1" s="2"/>
      <c r="F1" s="2"/>
      <c r="G1" s="2"/>
      <c r="H1" s="3" t="s">
        <v>14</v>
      </c>
      <c r="I1" s="9"/>
      <c r="J1" s="9"/>
      <c r="K1" s="9"/>
      <c r="L1" s="9"/>
      <c r="M1" s="3" t="s">
        <v>15</v>
      </c>
      <c r="N1" s="9"/>
      <c r="O1" s="9"/>
      <c r="P1" s="9"/>
      <c r="Q1" s="9"/>
      <c r="R1" s="4" t="s">
        <v>26</v>
      </c>
      <c r="S1" s="4" t="s">
        <v>18</v>
      </c>
    </row>
    <row r="2" s="1" customFormat="1" ht="48" spans="1:19">
      <c r="A2" s="4" t="s">
        <v>27</v>
      </c>
      <c r="B2" s="4" t="s">
        <v>28</v>
      </c>
      <c r="C2" s="4" t="s">
        <v>29</v>
      </c>
      <c r="D2" s="4" t="s">
        <v>30</v>
      </c>
      <c r="E2" s="5" t="s">
        <v>67</v>
      </c>
      <c r="F2" s="5" t="s">
        <v>68</v>
      </c>
      <c r="G2" s="5" t="s">
        <v>69</v>
      </c>
      <c r="H2" s="6" t="s">
        <v>70</v>
      </c>
      <c r="I2" s="6" t="s">
        <v>71</v>
      </c>
      <c r="J2" s="6" t="s">
        <v>72</v>
      </c>
      <c r="K2" s="6" t="s">
        <v>73</v>
      </c>
      <c r="L2" s="10" t="s">
        <v>41</v>
      </c>
      <c r="M2" s="6" t="s">
        <v>70</v>
      </c>
      <c r="N2" s="6" t="s">
        <v>71</v>
      </c>
      <c r="O2" s="6" t="s">
        <v>72</v>
      </c>
      <c r="P2" s="6" t="s">
        <v>73</v>
      </c>
      <c r="Q2" s="13" t="s">
        <v>41</v>
      </c>
      <c r="R2" s="4"/>
      <c r="S2" s="4"/>
    </row>
    <row r="3" ht="15" spans="1:19">
      <c r="A3" s="7">
        <f>ROW()-2</f>
        <v>1</v>
      </c>
      <c r="B3" s="8" t="s">
        <v>42</v>
      </c>
      <c r="C3" s="8"/>
      <c r="D3" s="8"/>
      <c r="E3" s="8"/>
      <c r="F3" s="8"/>
      <c r="G3" s="8"/>
      <c r="H3" s="8"/>
      <c r="I3" s="8"/>
      <c r="J3" s="8"/>
      <c r="K3" s="8"/>
      <c r="L3" s="11">
        <f>H3*I3/1000+J3*K3/1000</f>
        <v>0</v>
      </c>
      <c r="M3" s="11"/>
      <c r="N3" s="11"/>
      <c r="O3" s="11"/>
      <c r="P3" s="11"/>
      <c r="Q3" s="14">
        <f>M3*N3/1000+O3*P3/1000</f>
        <v>0</v>
      </c>
      <c r="R3" s="15">
        <f>L3-Q3</f>
        <v>0</v>
      </c>
      <c r="S3" s="16"/>
    </row>
    <row r="4" ht="15" spans="1:19">
      <c r="A4" s="7">
        <f>ROW()-2</f>
        <v>2</v>
      </c>
      <c r="B4" s="8" t="s">
        <v>42</v>
      </c>
      <c r="C4" s="8"/>
      <c r="D4" s="8"/>
      <c r="E4" s="8"/>
      <c r="F4" s="8"/>
      <c r="G4" s="8"/>
      <c r="H4" s="8"/>
      <c r="I4" s="8"/>
      <c r="J4" s="8"/>
      <c r="K4" s="8"/>
      <c r="L4" s="8"/>
      <c r="M4" s="8"/>
      <c r="N4" s="8"/>
      <c r="O4" s="8"/>
      <c r="P4" s="8"/>
      <c r="Q4" s="17"/>
      <c r="R4" s="16"/>
      <c r="S4" s="16"/>
    </row>
    <row r="5" ht="15" spans="1:19">
      <c r="A5" s="7">
        <f>ROW()-2</f>
        <v>3</v>
      </c>
      <c r="B5" s="8" t="s">
        <v>42</v>
      </c>
      <c r="C5" s="8"/>
      <c r="D5" s="8"/>
      <c r="E5" s="8"/>
      <c r="F5" s="8"/>
      <c r="G5" s="8"/>
      <c r="H5" s="8"/>
      <c r="I5" s="8"/>
      <c r="J5" s="8"/>
      <c r="K5" s="8"/>
      <c r="L5" s="8"/>
      <c r="M5" s="8"/>
      <c r="N5" s="8"/>
      <c r="O5" s="8"/>
      <c r="P5" s="8"/>
      <c r="Q5" s="17"/>
      <c r="R5" s="16"/>
      <c r="S5" s="16"/>
    </row>
    <row r="6" spans="12:18">
      <c r="L6" s="12">
        <f>SUM(L3:L5)</f>
        <v>0</v>
      </c>
      <c r="Q6" s="12">
        <f>SUM(Q3:Q5)</f>
        <v>0</v>
      </c>
      <c r="R6" s="12">
        <f>SUM(R3:R5)</f>
        <v>0</v>
      </c>
    </row>
  </sheetData>
  <mergeCells count="5">
    <mergeCell ref="A1:G1"/>
    <mergeCell ref="H1:L1"/>
    <mergeCell ref="M1:Q1"/>
    <mergeCell ref="R1:R2"/>
    <mergeCell ref="S1:S2"/>
  </mergeCells>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核算表填报说明</vt:lpstr>
      <vt:lpstr>VOCs减排汇总表</vt:lpstr>
      <vt:lpstr>工艺过程源</vt:lpstr>
      <vt:lpstr>溶剂使用源</vt:lpstr>
      <vt:lpstr>固定燃烧源</vt:lpstr>
      <vt:lpstr>加油站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2019-03-18T02:00:46Z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